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Gustavo\Downloads\"/>
    </mc:Choice>
  </mc:AlternateContent>
  <xr:revisionPtr revIDLastSave="0" documentId="13_ncr:1_{90084FB1-D3DD-4A25-B4FC-0FE804E37E72}" xr6:coauthVersionLast="47" xr6:coauthVersionMax="47" xr10:uidLastSave="{00000000-0000-0000-0000-000000000000}"/>
  <bookViews>
    <workbookView xWindow="-120" yWindow="-120" windowWidth="29040" windowHeight="15840" xr2:uid="{0062C4F2-7FC2-45BD-BF53-94C56052131F}"/>
  </bookViews>
  <sheets>
    <sheet name="Cálculos para desocupação" sheetId="1" r:id="rId1"/>
    <sheet name="Planilh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C51" i="1" s="1"/>
  <c r="C21" i="1"/>
  <c r="B23" i="1" s="1"/>
  <c r="E10" i="2"/>
  <c r="C19" i="1"/>
  <c r="C42" i="1"/>
  <c r="C46" i="1"/>
  <c r="C47" i="1" s="1"/>
  <c r="C41" i="1"/>
  <c r="C34" i="1"/>
  <c r="C26" i="1"/>
  <c r="C27" i="1" s="1"/>
  <c r="C20" i="1"/>
  <c r="C33" i="1"/>
  <c r="C43" i="1" l="1"/>
  <c r="C35" i="1"/>
  <c r="C22" i="1"/>
</calcChain>
</file>

<file path=xl/sharedStrings.xml><?xml version="1.0" encoding="utf-8"?>
<sst xmlns="http://schemas.openxmlformats.org/spreadsheetml/2006/main" count="43" uniqueCount="35">
  <si>
    <t>Preencha todos os campos em amarelo</t>
  </si>
  <si>
    <t>Informações iniciais para base de cálculo</t>
  </si>
  <si>
    <t>Data início do contrato</t>
  </si>
  <si>
    <t>Data fim do contrato</t>
  </si>
  <si>
    <t>Data início da contagem do último mês de aluguel</t>
  </si>
  <si>
    <t>Data da desocupação do imóvel</t>
  </si>
  <si>
    <t>Data da leitura da última conta de luz</t>
  </si>
  <si>
    <t>Data da leitura da última conta de água</t>
  </si>
  <si>
    <t>Valor do aluguel</t>
  </si>
  <si>
    <t>Valor do condomínio</t>
  </si>
  <si>
    <t>Valor total do IPTU no ano</t>
  </si>
  <si>
    <t>Valor total do IPTU já pago no ano</t>
  </si>
  <si>
    <t>Cálculo de multa contratual</t>
  </si>
  <si>
    <t>Total de dias do contrato</t>
  </si>
  <si>
    <t>Valor integral da multa</t>
  </si>
  <si>
    <t>Dias de contrato não cumprido</t>
  </si>
  <si>
    <t>Valor da multa contratual</t>
  </si>
  <si>
    <t>Dias de acertos de aluguel</t>
  </si>
  <si>
    <t>Nº. de dias à acertar</t>
  </si>
  <si>
    <t>Valor à pagar correspondente aos dias</t>
  </si>
  <si>
    <t>Média de conta de luz</t>
  </si>
  <si>
    <t>Valor da antepenúltima</t>
  </si>
  <si>
    <t>Valor da penúltima</t>
  </si>
  <si>
    <t>Valor da última</t>
  </si>
  <si>
    <t>Média mensal de gasto</t>
  </si>
  <si>
    <t>Nº de dias de consumo em haver</t>
  </si>
  <si>
    <t>Valor à pagar</t>
  </si>
  <si>
    <t>Média de conta de água</t>
  </si>
  <si>
    <t>Dias de acertos de condomínio</t>
  </si>
  <si>
    <t>Acerto de IPTU</t>
  </si>
  <si>
    <t>Nº. de dias de uso do imóvel no ano</t>
  </si>
  <si>
    <t>Valor à acertar</t>
  </si>
  <si>
    <t>Atenção: Utilizamos o ano comercial de 360 dias para cálculo.</t>
  </si>
  <si>
    <t>Data início do ano</t>
  </si>
  <si>
    <t>P.00000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</si>
</sst>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-416]d\-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u/>
      <sz val="10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b/>
      <i/>
      <sz val="10"/>
      <color theme="1"/>
      <name val="Abadi Extra Light"/>
      <family val="2"/>
    </font>
    <font>
      <i/>
      <sz val="8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2" fillId="3" borderId="0" xfId="0" applyFont="1" applyFill="1"/>
    <xf numFmtId="14" fontId="2" fillId="3" borderId="0" xfId="0" applyNumberFormat="1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49" fontId="4" fillId="0" borderId="0" xfId="0" applyNumberFormat="1" applyFont="1" applyAlignment="1">
      <alignment horizontal="center"/>
    </xf>
    <xf numFmtId="44" fontId="4" fillId="0" borderId="0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4" fontId="2" fillId="0" borderId="0" xfId="1" applyFont="1" applyFill="1" applyBorder="1" applyAlignment="1">
      <alignment horizontal="center"/>
    </xf>
    <xf numFmtId="44" fontId="2" fillId="0" borderId="0" xfId="0" applyNumberFormat="1" applyFont="1" applyAlignment="1">
      <alignment horizontal="center"/>
    </xf>
    <xf numFmtId="44" fontId="5" fillId="0" borderId="0" xfId="1" applyFont="1" applyFill="1" applyBorder="1" applyAlignment="1" applyProtection="1">
      <alignment horizontal="center"/>
      <protection hidden="1"/>
    </xf>
    <xf numFmtId="44" fontId="2" fillId="0" borderId="1" xfId="1" applyFont="1" applyBorder="1" applyAlignment="1" applyProtection="1">
      <alignment horizontal="center"/>
    </xf>
    <xf numFmtId="0" fontId="6" fillId="0" borderId="1" xfId="0" applyFont="1" applyBorder="1" applyAlignment="1">
      <alignment horizontal="left"/>
    </xf>
    <xf numFmtId="44" fontId="6" fillId="0" borderId="1" xfId="0" applyNumberFormat="1" applyFont="1" applyBorder="1" applyAlignment="1">
      <alignment horizontal="center"/>
    </xf>
    <xf numFmtId="44" fontId="2" fillId="2" borderId="0" xfId="1" applyFont="1" applyFill="1" applyBorder="1" applyProtection="1"/>
    <xf numFmtId="49" fontId="2" fillId="2" borderId="0" xfId="0" applyNumberFormat="1" applyFont="1" applyFill="1"/>
    <xf numFmtId="44" fontId="2" fillId="2" borderId="0" xfId="1" applyFont="1" applyFill="1" applyProtection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0" fontId="7" fillId="4" borderId="3" xfId="0" applyFont="1" applyFill="1" applyBorder="1" applyAlignment="1">
      <alignment horizontal="left"/>
    </xf>
    <xf numFmtId="44" fontId="5" fillId="5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6" fillId="0" borderId="0" xfId="0" applyFont="1"/>
    <xf numFmtId="0" fontId="2" fillId="0" borderId="6" xfId="0" applyFont="1" applyBorder="1" applyAlignment="1">
      <alignment horizontal="center"/>
    </xf>
    <xf numFmtId="0" fontId="6" fillId="0" borderId="5" xfId="0" applyFont="1" applyBorder="1"/>
    <xf numFmtId="0" fontId="6" fillId="0" borderId="2" xfId="0" applyFont="1" applyBorder="1"/>
    <xf numFmtId="0" fontId="2" fillId="0" borderId="2" xfId="0" applyFont="1" applyBorder="1" applyAlignment="1">
      <alignment horizontal="center"/>
    </xf>
    <xf numFmtId="0" fontId="7" fillId="4" borderId="7" xfId="0" applyFont="1" applyFill="1" applyBorder="1"/>
    <xf numFmtId="44" fontId="5" fillId="5" borderId="3" xfId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2" fillId="0" borderId="0" xfId="0" applyFont="1"/>
    <xf numFmtId="0" fontId="7" fillId="4" borderId="3" xfId="0" applyFont="1" applyFill="1" applyBorder="1"/>
    <xf numFmtId="0" fontId="6" fillId="0" borderId="6" xfId="0" applyFont="1" applyBorder="1"/>
    <xf numFmtId="0" fontId="6" fillId="0" borderId="1" xfId="0" applyFont="1" applyBorder="1"/>
    <xf numFmtId="0" fontId="9" fillId="6" borderId="0" xfId="0" applyFont="1" applyFill="1" applyAlignment="1">
      <alignment horizontal="center" vertical="top" wrapText="1"/>
    </xf>
    <xf numFmtId="164" fontId="6" fillId="6" borderId="8" xfId="0" applyNumberFormat="1" applyFont="1" applyFill="1" applyBorder="1" applyAlignment="1" applyProtection="1">
      <alignment horizontal="center"/>
      <protection locked="0"/>
    </xf>
    <xf numFmtId="44" fontId="6" fillId="6" borderId="8" xfId="1" applyFont="1" applyFill="1" applyBorder="1" applyAlignment="1" applyProtection="1">
      <alignment horizontal="center"/>
      <protection locked="0"/>
    </xf>
    <xf numFmtId="44" fontId="6" fillId="6" borderId="6" xfId="1" applyFont="1" applyFill="1" applyBorder="1" applyAlignment="1" applyProtection="1">
      <alignment horizontal="center"/>
      <protection locked="0"/>
    </xf>
    <xf numFmtId="44" fontId="6" fillId="6" borderId="1" xfId="1" applyFont="1" applyFill="1" applyBorder="1" applyAlignment="1" applyProtection="1">
      <alignment horizontal="center"/>
      <protection locked="0"/>
    </xf>
    <xf numFmtId="0" fontId="5" fillId="5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3" fillId="6" borderId="0" xfId="0" applyFont="1" applyFill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1028700</xdr:colOff>
      <xdr:row>0</xdr:row>
      <xdr:rowOff>0</xdr:rowOff>
    </xdr:from>
    <xdr:to>
      <xdr:col>3</xdr:col>
      <xdr:colOff>9525</xdr:colOff>
      <xdr:row>3</xdr:row>
      <xdr:rowOff>114300</xdr:rowOff>
    </xdr:to>
    <xdr:pic>
      <xdr:nvPicPr>
        <xdr:cNvPr id="1079" name="Imagem 2">
          <a:extLst>
            <a:ext uri="{FF2B5EF4-FFF2-40B4-BE49-F238E27FC236}">
              <a16:creationId xmlns:a16="http://schemas.microsoft.com/office/drawing/2014/main" id="{9F0EDD05-D13E-34AC-BA4E-AE198300F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0"/>
          <a:ext cx="1190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DE5F0-3F76-4DD4-BFFB-65137F8B754E}">
  <sheetPr codeName="Planilha1"/>
  <dimension ref="B1:M56"/>
  <sheetViews>
    <sheetView showGridLines="0" tabSelected="1" zoomScale="170" zoomScaleNormal="170" workbookViewId="0">
      <selection activeCell="C13" sqref="C13"/>
    </sheetView>
  </sheetViews>
  <sheetFormatPr defaultColWidth="0" defaultRowHeight="12.75" zeroHeight="1" x14ac:dyDescent="0.2"/>
  <cols>
    <col min="1" max="1" width="4.42578125" style="1" customWidth="1"/>
    <col min="2" max="2" width="40" style="1" bestFit="1" customWidth="1"/>
    <col min="3" max="3" width="33.140625" style="1" bestFit="1" customWidth="1"/>
    <col min="4" max="4" width="4.42578125" style="18" customWidth="1"/>
    <col min="5" max="5" width="9" style="17" hidden="1" customWidth="1"/>
    <col min="6" max="7" width="9" style="18" hidden="1" customWidth="1"/>
    <col min="8" max="8" width="15" style="1" hidden="1" customWidth="1"/>
    <col min="9" max="9" width="11.7109375" style="1" hidden="1" customWidth="1"/>
    <col min="10" max="10" width="9.85546875" style="1" hidden="1" customWidth="1"/>
    <col min="11" max="11" width="10.140625" style="4" hidden="1" customWidth="1"/>
    <col min="12" max="16384" width="0" style="1" hidden="1"/>
  </cols>
  <sheetData>
    <row r="1" spans="2:13" x14ac:dyDescent="0.2">
      <c r="B1" s="47" t="s">
        <v>34</v>
      </c>
    </row>
    <row r="2" spans="2:13" x14ac:dyDescent="0.2">
      <c r="B2" s="47"/>
    </row>
    <row r="3" spans="2:13" x14ac:dyDescent="0.2">
      <c r="B3" s="5"/>
    </row>
    <row r="4" spans="2:13" x14ac:dyDescent="0.2">
      <c r="B4" s="40" t="s">
        <v>0</v>
      </c>
    </row>
    <row r="5" spans="2:13" x14ac:dyDescent="0.2"/>
    <row r="6" spans="2:13" x14ac:dyDescent="0.2">
      <c r="B6" s="45" t="s">
        <v>1</v>
      </c>
      <c r="C6" s="45"/>
    </row>
    <row r="7" spans="2:13" x14ac:dyDescent="0.2">
      <c r="B7" s="38" t="s">
        <v>2</v>
      </c>
      <c r="C7" s="41"/>
    </row>
    <row r="8" spans="2:13" x14ac:dyDescent="0.2">
      <c r="B8" s="28" t="s">
        <v>3</v>
      </c>
      <c r="C8" s="41"/>
    </row>
    <row r="9" spans="2:13" x14ac:dyDescent="0.2">
      <c r="B9" s="30" t="s">
        <v>4</v>
      </c>
      <c r="C9" s="41"/>
      <c r="G9" s="9"/>
    </row>
    <row r="10" spans="2:13" s="36" customFormat="1" x14ac:dyDescent="0.2">
      <c r="B10" s="39" t="s">
        <v>5</v>
      </c>
      <c r="C10" s="41"/>
      <c r="D10" s="18"/>
      <c r="E10" s="17"/>
      <c r="F10" s="18"/>
      <c r="G10" s="1"/>
      <c r="L10" s="1"/>
      <c r="M10" s="1"/>
    </row>
    <row r="11" spans="2:13" s="36" customFormat="1" x14ac:dyDescent="0.2">
      <c r="B11" s="28" t="s">
        <v>6</v>
      </c>
      <c r="C11" s="41"/>
      <c r="D11" s="18"/>
      <c r="E11" s="17"/>
      <c r="F11" s="18"/>
      <c r="G11" s="1"/>
      <c r="H11" s="1"/>
      <c r="I11" s="1"/>
      <c r="J11" s="1"/>
      <c r="K11" s="4"/>
      <c r="L11" s="1"/>
      <c r="M11" s="1"/>
    </row>
    <row r="12" spans="2:13" s="36" customFormat="1" x14ac:dyDescent="0.2">
      <c r="B12" s="39" t="s">
        <v>7</v>
      </c>
      <c r="C12" s="41"/>
      <c r="D12" s="18"/>
      <c r="E12" s="17"/>
      <c r="F12" s="18"/>
      <c r="G12" s="1"/>
      <c r="H12" s="1"/>
      <c r="I12" s="1"/>
      <c r="J12" s="1"/>
      <c r="K12" s="4"/>
      <c r="L12" s="1"/>
      <c r="M12" s="1"/>
    </row>
    <row r="13" spans="2:13" s="36" customFormat="1" x14ac:dyDescent="0.2">
      <c r="B13" s="39" t="s">
        <v>8</v>
      </c>
      <c r="C13" s="42"/>
      <c r="D13" s="18"/>
      <c r="E13" s="17"/>
      <c r="F13" s="18"/>
      <c r="G13" s="1"/>
      <c r="H13" s="1"/>
      <c r="I13" s="1"/>
      <c r="J13" s="1"/>
      <c r="K13" s="4"/>
      <c r="L13" s="1"/>
      <c r="M13" s="1"/>
    </row>
    <row r="14" spans="2:13" s="36" customFormat="1" x14ac:dyDescent="0.2">
      <c r="B14" s="28" t="s">
        <v>9</v>
      </c>
      <c r="C14" s="42"/>
      <c r="D14" s="18"/>
      <c r="E14" s="17"/>
      <c r="F14" s="18"/>
      <c r="G14" s="18"/>
      <c r="H14" s="1"/>
      <c r="I14" s="1"/>
      <c r="J14" s="1"/>
      <c r="K14" s="4"/>
      <c r="L14" s="1"/>
      <c r="M14" s="1"/>
    </row>
    <row r="15" spans="2:13" x14ac:dyDescent="0.2">
      <c r="B15" s="30" t="s">
        <v>10</v>
      </c>
      <c r="C15" s="42"/>
    </row>
    <row r="16" spans="2:13" x14ac:dyDescent="0.2">
      <c r="B16" s="31" t="s">
        <v>11</v>
      </c>
      <c r="C16" s="42"/>
    </row>
    <row r="17" spans="2:6" x14ac:dyDescent="0.2"/>
    <row r="18" spans="2:6" x14ac:dyDescent="0.2">
      <c r="B18" s="45" t="s">
        <v>12</v>
      </c>
      <c r="C18" s="45"/>
    </row>
    <row r="19" spans="2:6" x14ac:dyDescent="0.2">
      <c r="B19" s="28" t="s">
        <v>13</v>
      </c>
      <c r="C19" s="29">
        <f>(DAYS360(C7,C8))+1</f>
        <v>1</v>
      </c>
      <c r="D19" s="16"/>
    </row>
    <row r="20" spans="2:6" x14ac:dyDescent="0.2">
      <c r="B20" s="30" t="s">
        <v>14</v>
      </c>
      <c r="C20" s="13">
        <f>C13*3</f>
        <v>0</v>
      </c>
      <c r="D20" s="16"/>
    </row>
    <row r="21" spans="2:6" x14ac:dyDescent="0.2">
      <c r="B21" s="31" t="s">
        <v>15</v>
      </c>
      <c r="C21" s="32">
        <f>DAYS360(C10,C8)</f>
        <v>0</v>
      </c>
      <c r="D21" s="16"/>
    </row>
    <row r="22" spans="2:6" x14ac:dyDescent="0.2">
      <c r="B22" s="33" t="s">
        <v>16</v>
      </c>
      <c r="C22" s="34" t="b">
        <f>IF($C$21&gt;0,(C20/C19*C21),IF($C$21&lt;-30,"Não se aplica"))</f>
        <v>0</v>
      </c>
      <c r="E22" s="1"/>
      <c r="F22" s="1"/>
    </row>
    <row r="23" spans="2:6" ht="15" customHeight="1" x14ac:dyDescent="0.2">
      <c r="B23" s="48" t="str">
        <f>IF($C$21&lt;-30,"Não aplicar multa caso tenha havido aviso prévio sobre desocupação com 30 dias de antecedência ↑","")</f>
        <v/>
      </c>
      <c r="C23" s="48"/>
      <c r="E23" s="1"/>
      <c r="F23" s="1"/>
    </row>
    <row r="24" spans="2:6" ht="15" customHeight="1" x14ac:dyDescent="0.2">
      <c r="B24" s="35"/>
      <c r="C24" s="35"/>
      <c r="E24" s="1"/>
      <c r="F24" s="1"/>
    </row>
    <row r="25" spans="2:6" x14ac:dyDescent="0.2">
      <c r="B25" s="45" t="s">
        <v>17</v>
      </c>
      <c r="C25" s="45"/>
      <c r="E25" s="1"/>
      <c r="F25" s="1"/>
    </row>
    <row r="26" spans="2:6" x14ac:dyDescent="0.2">
      <c r="B26" s="36" t="s">
        <v>18</v>
      </c>
      <c r="C26" s="24">
        <f>(C10-C9)+1</f>
        <v>1</v>
      </c>
      <c r="D26" s="16"/>
      <c r="E26" s="1"/>
      <c r="F26" s="1"/>
    </row>
    <row r="27" spans="2:6" x14ac:dyDescent="0.2">
      <c r="B27" s="37" t="s">
        <v>19</v>
      </c>
      <c r="C27" s="22">
        <f>C26*(C13/30)</f>
        <v>0</v>
      </c>
    </row>
    <row r="28" spans="2:6" x14ac:dyDescent="0.2"/>
    <row r="29" spans="2:6" x14ac:dyDescent="0.2">
      <c r="B29" s="45" t="s">
        <v>20</v>
      </c>
      <c r="C29" s="45"/>
    </row>
    <row r="30" spans="2:6" x14ac:dyDescent="0.2">
      <c r="B30" s="27" t="s">
        <v>21</v>
      </c>
      <c r="C30" s="43"/>
      <c r="D30" s="16"/>
    </row>
    <row r="31" spans="2:6" x14ac:dyDescent="0.2">
      <c r="B31" s="26" t="s">
        <v>22</v>
      </c>
      <c r="C31" s="44"/>
      <c r="D31" s="16"/>
    </row>
    <row r="32" spans="2:6" x14ac:dyDescent="0.2">
      <c r="B32" s="25" t="s">
        <v>23</v>
      </c>
      <c r="C32" s="44"/>
      <c r="D32" s="16"/>
    </row>
    <row r="33" spans="2:4" x14ac:dyDescent="0.2">
      <c r="B33" s="14" t="s">
        <v>24</v>
      </c>
      <c r="C33" s="15">
        <f>SUM(C30:C32)/3</f>
        <v>0</v>
      </c>
      <c r="D33" s="16"/>
    </row>
    <row r="34" spans="2:4" x14ac:dyDescent="0.2">
      <c r="B34" s="19" t="s">
        <v>25</v>
      </c>
      <c r="C34" s="20">
        <f>(DAYS360(C11,C10))+1</f>
        <v>1</v>
      </c>
      <c r="D34" s="16"/>
    </row>
    <row r="35" spans="2:4" x14ac:dyDescent="0.2">
      <c r="B35" s="21" t="s">
        <v>26</v>
      </c>
      <c r="C35" s="22" t="str">
        <f>IF(ISBLANK(C11),"Data da última leitura não informada",C33/30*C34)</f>
        <v>Data da última leitura não informada</v>
      </c>
    </row>
    <row r="36" spans="2:4" x14ac:dyDescent="0.2"/>
    <row r="37" spans="2:4" x14ac:dyDescent="0.2">
      <c r="B37" s="45" t="s">
        <v>27</v>
      </c>
      <c r="C37" s="45"/>
    </row>
    <row r="38" spans="2:4" x14ac:dyDescent="0.2">
      <c r="B38" s="26" t="s">
        <v>21</v>
      </c>
      <c r="C38" s="43"/>
      <c r="D38" s="16"/>
    </row>
    <row r="39" spans="2:4" x14ac:dyDescent="0.2">
      <c r="B39" s="25" t="s">
        <v>22</v>
      </c>
      <c r="C39" s="44"/>
      <c r="D39" s="16"/>
    </row>
    <row r="40" spans="2:4" x14ac:dyDescent="0.2">
      <c r="B40" s="25" t="s">
        <v>23</v>
      </c>
      <c r="C40" s="44"/>
      <c r="D40" s="16"/>
    </row>
    <row r="41" spans="2:4" x14ac:dyDescent="0.2">
      <c r="B41" s="14" t="s">
        <v>24</v>
      </c>
      <c r="C41" s="15">
        <f>SUM(C38:C40)/3</f>
        <v>0</v>
      </c>
      <c r="D41" s="16"/>
    </row>
    <row r="42" spans="2:4" x14ac:dyDescent="0.2">
      <c r="B42" s="19" t="s">
        <v>25</v>
      </c>
      <c r="C42" s="20">
        <f>(DAYS360(C12,C10))+1</f>
        <v>1</v>
      </c>
      <c r="D42" s="16"/>
    </row>
    <row r="43" spans="2:4" x14ac:dyDescent="0.2">
      <c r="B43" s="21" t="s">
        <v>26</v>
      </c>
      <c r="C43" s="22" t="str">
        <f>IF(ISBLANK(C12),"Data da última leitura não informada",C41/30*C42)</f>
        <v>Data da última leitura não informada</v>
      </c>
    </row>
    <row r="44" spans="2:4" x14ac:dyDescent="0.2"/>
    <row r="45" spans="2:4" x14ac:dyDescent="0.2">
      <c r="B45" s="45" t="s">
        <v>28</v>
      </c>
      <c r="C45" s="45"/>
    </row>
    <row r="46" spans="2:4" x14ac:dyDescent="0.2">
      <c r="B46" s="23" t="s">
        <v>18</v>
      </c>
      <c r="C46" s="24">
        <f>(C10-C9)+1</f>
        <v>1</v>
      </c>
      <c r="D46" s="16"/>
    </row>
    <row r="47" spans="2:4" x14ac:dyDescent="0.2">
      <c r="B47" s="21" t="s">
        <v>19</v>
      </c>
      <c r="C47" s="22" t="str">
        <f>IF(ISBLANK(C14),"Valor do condomínio não informado",C46*(C14/30))</f>
        <v>Valor do condomínio não informado</v>
      </c>
    </row>
    <row r="48" spans="2:4" x14ac:dyDescent="0.2"/>
    <row r="49" spans="2:4" x14ac:dyDescent="0.2">
      <c r="B49" s="45" t="s">
        <v>29</v>
      </c>
      <c r="C49" s="45"/>
    </row>
    <row r="50" spans="2:4" x14ac:dyDescent="0.2">
      <c r="B50" s="23" t="s">
        <v>30</v>
      </c>
      <c r="C50" s="24">
        <f>DAYS360(Planilha2!B1,C10)</f>
        <v>-45001</v>
      </c>
      <c r="D50" s="16"/>
    </row>
    <row r="51" spans="2:4" x14ac:dyDescent="0.2">
      <c r="B51" s="21" t="s">
        <v>31</v>
      </c>
      <c r="C51" s="22">
        <f>(C15/360*C50)-C16</f>
        <v>0</v>
      </c>
    </row>
    <row r="52" spans="2:4" x14ac:dyDescent="0.2"/>
    <row r="53" spans="2:4" x14ac:dyDescent="0.2"/>
    <row r="54" spans="2:4" x14ac:dyDescent="0.2">
      <c r="B54" s="46" t="s">
        <v>32</v>
      </c>
      <c r="C54" s="46"/>
    </row>
    <row r="55" spans="2:4" x14ac:dyDescent="0.2">
      <c r="B55" s="46"/>
      <c r="C55" s="46"/>
    </row>
    <row r="56" spans="2:4" x14ac:dyDescent="0.2"/>
  </sheetData>
  <sheetProtection algorithmName="SHA-512" hashValue="9vkKLzxfDPbaBbgLWgEs/PFfnDk7CTD9A4jNJ6l/XvtnoQqYg7yzj9UHNWlqsUJrjsOjd+2NYkq2JfmOdeCqhA==" saltValue="RlacmxEDpmHLEFVFGKJbLw==" spinCount="100000" sheet="1" selectLockedCells="1"/>
  <mergeCells count="10">
    <mergeCell ref="B45:C45"/>
    <mergeCell ref="B54:C55"/>
    <mergeCell ref="B49:C49"/>
    <mergeCell ref="B1:B2"/>
    <mergeCell ref="B29:C29"/>
    <mergeCell ref="B18:C18"/>
    <mergeCell ref="B6:C6"/>
    <mergeCell ref="B25:C25"/>
    <mergeCell ref="B37:C37"/>
    <mergeCell ref="B23:C23"/>
  </mergeCells>
  <conditionalFormatting sqref="B23:C23">
    <cfRule type="containsText" dxfId="2" priority="1" stopIfTrue="1" operator="containsText" text="aviso">
      <formula>NOT(ISERROR(SEARCH("aviso",B23)))</formula>
    </cfRule>
  </conditionalFormatting>
  <conditionalFormatting sqref="C22">
    <cfRule type="containsText" dxfId="1" priority="3" stopIfTrue="1" operator="containsText" text="Não">
      <formula>NOT(ISERROR(SEARCH("Não",C22)))</formula>
    </cfRule>
  </conditionalFormatting>
  <conditionalFormatting sqref="C35 C43 C47">
    <cfRule type="containsText" dxfId="0" priority="4" stopIfTrue="1" operator="containsText" text="não">
      <formula>NOT(ISERROR(SEARCH("não",C35)))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75DAE-BB26-40CE-B36B-256A1F7B9A29}">
  <sheetPr codeName="Planilha2"/>
  <dimension ref="A1:E13"/>
  <sheetViews>
    <sheetView workbookViewId="0">
      <selection activeCell="B2" sqref="B2"/>
    </sheetView>
  </sheetViews>
  <sheetFormatPr defaultRowHeight="15" x14ac:dyDescent="0.25"/>
  <cols>
    <col min="1" max="1" width="14.85546875" bestFit="1" customWidth="1"/>
    <col min="2" max="2" width="10.42578125" bestFit="1" customWidth="1"/>
    <col min="5" max="5" width="2" bestFit="1" customWidth="1"/>
  </cols>
  <sheetData>
    <row r="1" spans="1:5" x14ac:dyDescent="0.25">
      <c r="A1" s="2" t="s">
        <v>33</v>
      </c>
      <c r="B1" s="3">
        <v>45658</v>
      </c>
      <c r="C1" s="1"/>
      <c r="D1" s="4"/>
    </row>
    <row r="2" spans="1:5" x14ac:dyDescent="0.25">
      <c r="A2" s="1"/>
      <c r="B2" s="1"/>
      <c r="C2" s="1"/>
      <c r="D2" s="4"/>
    </row>
    <row r="3" spans="1:5" x14ac:dyDescent="0.25">
      <c r="A3" s="6"/>
      <c r="B3" s="7"/>
      <c r="C3" s="7"/>
      <c r="D3" s="8"/>
    </row>
    <row r="4" spans="1:5" x14ac:dyDescent="0.25">
      <c r="A4" s="9"/>
      <c r="B4" s="10"/>
      <c r="C4" s="10"/>
      <c r="D4" s="11"/>
    </row>
    <row r="5" spans="1:5" x14ac:dyDescent="0.25">
      <c r="A5" s="9"/>
      <c r="B5" s="10"/>
      <c r="C5" s="10"/>
      <c r="D5" s="11"/>
    </row>
    <row r="6" spans="1:5" x14ac:dyDescent="0.25">
      <c r="A6" s="9"/>
      <c r="B6" s="10"/>
      <c r="C6" s="10"/>
      <c r="D6" s="11"/>
    </row>
    <row r="7" spans="1:5" x14ac:dyDescent="0.25">
      <c r="A7" s="9"/>
      <c r="B7" s="10"/>
      <c r="C7" s="10"/>
      <c r="D7" s="11"/>
    </row>
    <row r="10" spans="1:5" x14ac:dyDescent="0.25">
      <c r="E10">
        <f>IF(AND($D$4&gt;3,$D$4&lt;5),D10,D11)</f>
        <v>0</v>
      </c>
    </row>
    <row r="13" spans="1:5" x14ac:dyDescent="0.25">
      <c r="A13" s="1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Cálculos para desocupação</vt:lpstr>
      <vt:lpstr>Planilha2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Helio Gustavo Frias Precinoti</dc:creator>
  <cp:keywords/>
  <dc:description/>
  <cp:lastModifiedBy>Helio Gustavo Frias Precinoti</cp:lastModifiedBy>
  <cp:revision/>
  <dcterms:created xsi:type="dcterms:W3CDTF">2018-04-23T13:43:29Z</dcterms:created>
  <dcterms:modified xsi:type="dcterms:W3CDTF">2025-03-24T18:20:52Z</dcterms:modified>
  <cp:category/>
  <cp:contentStatus/>
</cp:coreProperties>
</file>